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75a733751ed5a8/Documents/SafetyCalm/"/>
    </mc:Choice>
  </mc:AlternateContent>
  <xr:revisionPtr revIDLastSave="177" documentId="8_{D697E220-F0DF-4DF9-9B9A-09E3A8891DE9}" xr6:coauthVersionLast="47" xr6:coauthVersionMax="47" xr10:uidLastSave="{34131343-E6D6-4AB0-8638-C63188A54CDA}"/>
  <bookViews>
    <workbookView xWindow="3660" yWindow="885" windowWidth="18420" windowHeight="11835" tabRatio="602" xr2:uid="{FBC0F726-B507-4DCA-8357-54DB2675C3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4" i="1" l="1"/>
  <c r="E84" i="1"/>
  <c r="H83" i="1"/>
  <c r="E83" i="1"/>
  <c r="E82" i="1"/>
  <c r="E81" i="1"/>
  <c r="H82" i="1"/>
  <c r="H81" i="1"/>
  <c r="E80" i="1"/>
  <c r="H80" i="1"/>
  <c r="H79" i="1" l="1"/>
  <c r="H91" i="1" s="1"/>
  <c r="E79" i="1"/>
  <c r="E91" i="1" s="1"/>
  <c r="G90" i="1"/>
  <c r="G89" i="1"/>
  <c r="G88" i="1"/>
  <c r="G87" i="1"/>
  <c r="G86" i="1"/>
  <c r="G85" i="1"/>
  <c r="G84" i="1"/>
  <c r="G83" i="1"/>
  <c r="G82" i="1"/>
  <c r="G81" i="1"/>
  <c r="G80" i="1"/>
  <c r="G79" i="1"/>
  <c r="H76" i="1"/>
  <c r="G76" i="1"/>
  <c r="H61" i="1"/>
  <c r="G61" i="1"/>
  <c r="H46" i="1"/>
  <c r="G46" i="1"/>
  <c r="H31" i="1"/>
  <c r="G31" i="1"/>
  <c r="H16" i="1"/>
  <c r="G16" i="1"/>
  <c r="D16" i="1"/>
  <c r="D61" i="1"/>
  <c r="D46" i="1"/>
  <c r="D31" i="1"/>
  <c r="D76" i="1"/>
  <c r="E76" i="1"/>
  <c r="E61" i="1"/>
  <c r="E46" i="1"/>
  <c r="E31" i="1"/>
  <c r="E16" i="1"/>
  <c r="G91" i="1" l="1"/>
  <c r="D90" i="1"/>
  <c r="D89" i="1"/>
  <c r="D88" i="1"/>
  <c r="D87" i="1"/>
  <c r="D86" i="1"/>
  <c r="D85" i="1"/>
  <c r="D84" i="1"/>
  <c r="D83" i="1"/>
  <c r="D82" i="1"/>
  <c r="D81" i="1"/>
  <c r="D80" i="1"/>
  <c r="D79" i="1"/>
  <c r="D91" i="1" l="1"/>
</calcChain>
</file>

<file path=xl/sharedStrings.xml><?xml version="1.0" encoding="utf-8"?>
<sst xmlns="http://schemas.openxmlformats.org/spreadsheetml/2006/main" count="114" uniqueCount="31">
  <si>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</si>
  <si>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</si>
  <si>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</si>
  <si>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</si>
  <si>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</si>
  <si>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</si>
  <si>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</si>
  <si>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</si>
  <si>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</si>
  <si>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</si>
  <si>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</si>
  <si>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</si>
  <si>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Speed Sign 001</t>
  </si>
  <si>
    <t>Southbound</t>
  </si>
  <si>
    <t>Red House</t>
  </si>
  <si>
    <t>Month</t>
  </si>
  <si>
    <t>Speed Sign 003</t>
  </si>
  <si>
    <t>Northbound</t>
  </si>
  <si>
    <t>10608 Lakeview</t>
  </si>
  <si>
    <t>Speed Sign 004</t>
  </si>
  <si>
    <t>Lakeview Club</t>
  </si>
  <si>
    <t>Speed Sign 005</t>
  </si>
  <si>
    <t>Eastbound</t>
  </si>
  <si>
    <t>Miles Avenue</t>
  </si>
  <si>
    <t>Speed Sign 006</t>
  </si>
  <si>
    <t>10800 Lakeview</t>
  </si>
  <si>
    <t>Year to Date</t>
  </si>
  <si>
    <t>All Speed Signs Summary</t>
  </si>
  <si>
    <t>&gt; 33 MPH</t>
  </si>
  <si>
    <t>Average</t>
  </si>
  <si>
    <t>Speed Sign - 2025 vs.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</si>
</sst>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3" fontId="0" fillId="0" borderId="1" xfId="0" applyNumberFormat="1" applyBorder="1"/>
    <xf numFmtId="0" fontId="1" fillId="0" borderId="0" xfId="0" applyFont="1" applyAlignment="1">
      <alignment horizontal="center" vertical="center"/>
    </xf>
    <xf numFmtId="49" fontId="3" fillId="0" borderId="0" xfId="0" applyNumberFormat="1" applyFont="1"/>
    <xf numFmtId="49" fontId="4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0" fillId="0" borderId="0" xfId="0" applyNumberFormat="1"/>
    <xf numFmtId="49" fontId="5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164" fontId="6" fillId="0" borderId="1" xfId="0" applyNumberFormat="1" applyFont="1" applyBorder="1"/>
    <xf numFmtId="164" fontId="7" fillId="0" borderId="1" xfId="0" applyNumberFormat="1" applyFont="1" applyBorder="1"/>
    <xf numFmtId="164" fontId="0" fillId="0" borderId="1" xfId="0" applyNumberFormat="1" applyBorder="1"/>
    <xf numFmtId="3" fontId="1" fillId="0" borderId="0" xfId="0" applyNumberFormat="1" applyFont="1"/>
    <xf numFmtId="3" fontId="0" fillId="0" borderId="2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244AD-C844-40FC-9372-62E22A76F59C}">
  <dimension ref="A1:M91"/>
  <sheetViews>
    <sheetView tabSelected="1" topLeftCell="A69" workbookViewId="0">
      <selection activeCell="L83" sqref="L83"/>
    </sheetView>
  </sheetViews>
  <sheetFormatPr defaultRowHeight="15" x14ac:dyDescent="0.25"/>
  <cols>
    <col min="1" max="1" width="23.5703125" style="1" customWidth="1"/>
    <col min="2" max="2" width="11.7109375" style="1" customWidth="1"/>
    <col min="3" max="3" width="3.7109375" style="1" customWidth="1"/>
    <col min="4" max="4" width="11.7109375" style="1" customWidth="1"/>
    <col min="5" max="5" width="11.7109375" style="10" customWidth="1"/>
    <col min="6" max="6" width="3.7109375" customWidth="1"/>
    <col min="7" max="7" width="11.7109375" style="1" customWidth="1"/>
    <col min="8" max="8" width="11.7109375" style="10" customWidth="1"/>
  </cols>
  <sheetData>
    <row r="1" spans="1:8" ht="18.75" x14ac:dyDescent="0.3">
      <c r="A1" s="5" t="s">
        <v>30</v>
      </c>
    </row>
    <row r="2" spans="1:8" x14ac:dyDescent="0.25">
      <c r="B2" s="4"/>
      <c r="C2" s="4"/>
      <c r="D2" s="4"/>
      <c r="E2" s="11"/>
      <c r="G2" s="4"/>
      <c r="H2" s="11"/>
    </row>
    <row r="3" spans="1:8" x14ac:dyDescent="0.25">
      <c r="A3" s="7" t="s">
        <v>12</v>
      </c>
      <c r="B3" s="8" t="s">
        <v>15</v>
      </c>
      <c r="C3" s="4"/>
      <c r="D3" s="8">
        <v>2025</v>
      </c>
      <c r="E3" s="12" t="s">
        <v>28</v>
      </c>
      <c r="G3" s="8">
        <v>2026</v>
      </c>
      <c r="H3" s="12" t="s">
        <v>28</v>
      </c>
    </row>
    <row r="4" spans="1:8" x14ac:dyDescent="0.25">
      <c r="A4" s="2" t="s">
        <v>14</v>
      </c>
      <c r="B4" s="3" t="s">
        <v>0</v>
      </c>
      <c r="C4" s="9"/>
      <c r="D4" s="20">
        <v>111695</v>
      </c>
      <c r="E4" s="13">
        <v>3.2000000000000001E-2</v>
      </c>
      <c r="G4" s="3">
        <v>123532</v>
      </c>
      <c r="H4" s="13">
        <v>0.03</v>
      </c>
    </row>
    <row r="5" spans="1:8" x14ac:dyDescent="0.25">
      <c r="A5" s="2"/>
      <c r="B5" s="3" t="s">
        <v>1</v>
      </c>
      <c r="C5" s="9"/>
      <c r="D5" s="3">
        <v>107216</v>
      </c>
      <c r="E5" s="13">
        <v>0.02</v>
      </c>
      <c r="G5" s="3">
        <v>68952</v>
      </c>
      <c r="H5" s="13">
        <v>0.03</v>
      </c>
    </row>
    <row r="6" spans="1:8" x14ac:dyDescent="0.25">
      <c r="A6" s="2" t="s">
        <v>13</v>
      </c>
      <c r="B6" s="3" t="s">
        <v>2</v>
      </c>
      <c r="C6" s="9"/>
      <c r="D6" s="3">
        <v>114514</v>
      </c>
      <c r="E6" s="13">
        <v>2.3E-2</v>
      </c>
      <c r="G6" s="3">
        <v>67026</v>
      </c>
      <c r="H6" s="13">
        <v>3.2000000000000001E-2</v>
      </c>
    </row>
    <row r="7" spans="1:8" x14ac:dyDescent="0.25">
      <c r="A7" s="2"/>
      <c r="B7" s="3" t="s">
        <v>3</v>
      </c>
      <c r="C7" s="9"/>
      <c r="D7" s="3">
        <v>120077</v>
      </c>
      <c r="E7" s="13">
        <v>2.1000000000000001E-2</v>
      </c>
      <c r="G7" s="3">
        <v>70352</v>
      </c>
      <c r="H7" s="13">
        <v>2.5999999999999999E-2</v>
      </c>
    </row>
    <row r="8" spans="1:8" x14ac:dyDescent="0.25">
      <c r="A8" s="2"/>
      <c r="B8" s="3" t="s">
        <v>4</v>
      </c>
      <c r="C8" s="9"/>
      <c r="D8" s="3">
        <v>131235</v>
      </c>
      <c r="E8" s="13">
        <v>1.7999999999999999E-2</v>
      </c>
      <c r="G8" s="3">
        <v>77343</v>
      </c>
      <c r="H8" s="13">
        <v>2.5999999999999999E-2</v>
      </c>
    </row>
    <row r="9" spans="1:8" x14ac:dyDescent="0.25">
      <c r="A9" s="2"/>
      <c r="B9" s="3" t="s">
        <v>5</v>
      </c>
      <c r="C9" s="9"/>
      <c r="D9" s="3">
        <v>123825</v>
      </c>
      <c r="E9" s="13">
        <v>2.2620633959216638E-2</v>
      </c>
      <c r="G9" s="3">
        <v>76847</v>
      </c>
      <c r="H9" s="13">
        <v>2.7E-2</v>
      </c>
    </row>
    <row r="10" spans="1:8" x14ac:dyDescent="0.25">
      <c r="A10" s="2"/>
      <c r="B10" s="3" t="s">
        <v>6</v>
      </c>
      <c r="C10" s="9"/>
      <c r="D10" s="3">
        <v>124244</v>
      </c>
      <c r="E10" s="13">
        <v>2.1999999999999999E-2</v>
      </c>
      <c r="G10" s="3"/>
      <c r="H10" s="13"/>
    </row>
    <row r="11" spans="1:8" x14ac:dyDescent="0.25">
      <c r="A11" s="2"/>
      <c r="B11" s="3" t="s">
        <v>7</v>
      </c>
      <c r="C11" s="9"/>
      <c r="D11" s="3">
        <v>116796</v>
      </c>
      <c r="E11" s="13">
        <v>2.3E-2</v>
      </c>
      <c r="G11" s="3"/>
      <c r="H11" s="13"/>
    </row>
    <row r="12" spans="1:8" x14ac:dyDescent="0.25">
      <c r="A12" s="2"/>
      <c r="B12" s="3" t="s">
        <v>8</v>
      </c>
      <c r="C12" s="9"/>
      <c r="D12" s="3">
        <v>108945</v>
      </c>
      <c r="E12" s="13">
        <v>2.3E-2</v>
      </c>
      <c r="G12" s="3"/>
      <c r="H12" s="13"/>
    </row>
    <row r="13" spans="1:8" x14ac:dyDescent="0.25">
      <c r="A13" s="2"/>
      <c r="B13" s="3" t="s">
        <v>9</v>
      </c>
      <c r="C13" s="9"/>
      <c r="D13" s="3">
        <v>114540</v>
      </c>
      <c r="E13" s="13">
        <v>2.3E-2</v>
      </c>
      <c r="G13" s="3"/>
      <c r="H13" s="13"/>
    </row>
    <row r="14" spans="1:8" x14ac:dyDescent="0.25">
      <c r="A14" s="2"/>
      <c r="B14" s="3" t="s">
        <v>10</v>
      </c>
      <c r="C14" s="9"/>
      <c r="D14" s="3">
        <v>116443</v>
      </c>
      <c r="E14" s="13">
        <v>0.03</v>
      </c>
      <c r="G14" s="3"/>
      <c r="H14" s="13"/>
    </row>
    <row r="15" spans="1:8" x14ac:dyDescent="0.25">
      <c r="A15" s="2"/>
      <c r="B15" s="3" t="s">
        <v>11</v>
      </c>
      <c r="C15" s="9"/>
      <c r="D15" s="3">
        <v>119104</v>
      </c>
      <c r="E15" s="13">
        <v>3.3000000000000002E-2</v>
      </c>
      <c r="G15" s="3"/>
      <c r="H15" s="13"/>
    </row>
    <row r="16" spans="1:8" x14ac:dyDescent="0.25">
      <c r="A16" s="14" t="s">
        <v>29</v>
      </c>
      <c r="B16" s="15"/>
      <c r="C16" s="19"/>
      <c r="D16" s="15">
        <f t="shared" ref="D16:E16" si="0">AVERAGE(D4:D15)</f>
        <v>117386.16666666667</v>
      </c>
      <c r="E16" s="16">
        <f t="shared" si="0"/>
        <v>2.4218386163268057E-2</v>
      </c>
      <c r="G16" s="15">
        <f t="shared" ref="G16:H16" si="1">AVERAGE(G4:G15)</f>
        <v>80675.333333333328</v>
      </c>
      <c r="H16" s="16">
        <f t="shared" si="1"/>
        <v>2.8499999999999998E-2</v>
      </c>
    </row>
    <row r="17" spans="1:8" ht="15" customHeight="1" x14ac:dyDescent="0.25">
      <c r="B17" s="4"/>
      <c r="C17" s="4"/>
      <c r="D17" s="4"/>
      <c r="E17" s="11"/>
      <c r="G17" s="4"/>
      <c r="H17" s="11"/>
    </row>
    <row r="18" spans="1:8" x14ac:dyDescent="0.25">
      <c r="A18" s="7" t="s">
        <v>16</v>
      </c>
      <c r="B18" s="8" t="s">
        <v>15</v>
      </c>
      <c r="C18" s="4"/>
      <c r="D18" s="8">
        <v>2025</v>
      </c>
      <c r="E18" s="12" t="s">
        <v>28</v>
      </c>
      <c r="G18" s="8">
        <v>2026</v>
      </c>
      <c r="H18" s="12" t="s">
        <v>28</v>
      </c>
    </row>
    <row r="19" spans="1:8" x14ac:dyDescent="0.25">
      <c r="A19" s="2" t="s">
        <v>18</v>
      </c>
      <c r="B19" s="3" t="s">
        <v>0</v>
      </c>
      <c r="C19" s="9"/>
      <c r="D19" s="3">
        <v>41894</v>
      </c>
      <c r="E19" s="13">
        <v>2.4E-2</v>
      </c>
      <c r="G19" s="3">
        <v>46511</v>
      </c>
      <c r="H19" s="13">
        <v>2.3E-2</v>
      </c>
    </row>
    <row r="20" spans="1:8" x14ac:dyDescent="0.25">
      <c r="A20" s="2"/>
      <c r="B20" s="3" t="s">
        <v>1</v>
      </c>
      <c r="C20" s="9"/>
      <c r="D20" s="3">
        <v>41867</v>
      </c>
      <c r="E20" s="13">
        <v>1.4E-2</v>
      </c>
      <c r="G20" s="3">
        <v>33594</v>
      </c>
      <c r="H20" s="13">
        <v>0.03</v>
      </c>
    </row>
    <row r="21" spans="1:8" x14ac:dyDescent="0.25">
      <c r="A21" s="2" t="s">
        <v>17</v>
      </c>
      <c r="B21" s="3" t="s">
        <v>2</v>
      </c>
      <c r="C21" s="9"/>
      <c r="D21" s="3">
        <v>49577</v>
      </c>
      <c r="E21" s="13">
        <v>2.5999999999999999E-2</v>
      </c>
      <c r="G21" s="3">
        <v>33830</v>
      </c>
      <c r="H21" s="13">
        <v>3.3000000000000002E-2</v>
      </c>
    </row>
    <row r="22" spans="1:8" x14ac:dyDescent="0.25">
      <c r="A22" s="2"/>
      <c r="B22" s="3" t="s">
        <v>3</v>
      </c>
      <c r="C22" s="9"/>
      <c r="D22" s="3">
        <v>60644</v>
      </c>
      <c r="E22" s="13">
        <v>2.5000000000000001E-2</v>
      </c>
      <c r="G22" s="3">
        <v>37178</v>
      </c>
      <c r="H22" s="13">
        <v>3.5000000000000003E-2</v>
      </c>
    </row>
    <row r="23" spans="1:8" x14ac:dyDescent="0.25">
      <c r="A23" s="2"/>
      <c r="B23" s="3" t="s">
        <v>4</v>
      </c>
      <c r="C23" s="9"/>
      <c r="D23" s="3">
        <v>75844</v>
      </c>
      <c r="E23" s="13">
        <v>3.1E-2</v>
      </c>
      <c r="G23" s="3">
        <v>46904</v>
      </c>
      <c r="H23" s="13">
        <v>3.6999999999999998E-2</v>
      </c>
    </row>
    <row r="24" spans="1:8" x14ac:dyDescent="0.25">
      <c r="A24" s="2"/>
      <c r="B24" s="3" t="s">
        <v>5</v>
      </c>
      <c r="C24" s="9"/>
      <c r="D24" s="3">
        <v>80668</v>
      </c>
      <c r="E24" s="13">
        <v>3.7040710070907916E-2</v>
      </c>
      <c r="G24" s="3">
        <v>52209</v>
      </c>
      <c r="H24" s="13">
        <v>4.2999999999999997E-2</v>
      </c>
    </row>
    <row r="25" spans="1:8" x14ac:dyDescent="0.25">
      <c r="A25" s="2"/>
      <c r="B25" s="3" t="s">
        <v>6</v>
      </c>
      <c r="C25" s="9"/>
      <c r="D25" s="3">
        <v>93941</v>
      </c>
      <c r="E25" s="13">
        <v>4.1000000000000002E-2</v>
      </c>
      <c r="G25" s="3"/>
      <c r="H25" s="13"/>
    </row>
    <row r="26" spans="1:8" x14ac:dyDescent="0.25">
      <c r="A26" s="2"/>
      <c r="B26" s="3" t="s">
        <v>7</v>
      </c>
      <c r="C26" s="9"/>
      <c r="D26" s="3">
        <v>85615</v>
      </c>
      <c r="E26" s="13">
        <v>3.6999999999999998E-2</v>
      </c>
      <c r="G26" s="3"/>
      <c r="H26" s="13"/>
    </row>
    <row r="27" spans="1:8" x14ac:dyDescent="0.25">
      <c r="A27" s="2"/>
      <c r="B27" s="3" t="s">
        <v>8</v>
      </c>
      <c r="C27" s="9"/>
      <c r="D27" s="3">
        <v>77461</v>
      </c>
      <c r="E27" s="13">
        <v>3.9E-2</v>
      </c>
      <c r="G27" s="3"/>
      <c r="H27" s="13"/>
    </row>
    <row r="28" spans="1:8" x14ac:dyDescent="0.25">
      <c r="A28" s="2"/>
      <c r="B28" s="3" t="s">
        <v>9</v>
      </c>
      <c r="C28" s="9"/>
      <c r="D28" s="3">
        <v>68757</v>
      </c>
      <c r="E28" s="13">
        <v>0.03</v>
      </c>
      <c r="G28" s="3"/>
      <c r="H28" s="13"/>
    </row>
    <row r="29" spans="1:8" x14ac:dyDescent="0.25">
      <c r="A29" s="2"/>
      <c r="B29" s="3" t="s">
        <v>10</v>
      </c>
      <c r="C29" s="9"/>
      <c r="D29" s="3">
        <v>44463</v>
      </c>
      <c r="E29" s="13">
        <v>3.2000000000000001E-2</v>
      </c>
      <c r="G29" s="3"/>
      <c r="H29" s="13"/>
    </row>
    <row r="30" spans="1:8" x14ac:dyDescent="0.25">
      <c r="A30" s="2"/>
      <c r="B30" s="3" t="s">
        <v>11</v>
      </c>
      <c r="C30" s="9"/>
      <c r="D30" s="3">
        <v>36782</v>
      </c>
      <c r="E30" s="13">
        <v>2.8000000000000001E-2</v>
      </c>
      <c r="G30" s="3"/>
      <c r="H30" s="13"/>
    </row>
    <row r="31" spans="1:8" x14ac:dyDescent="0.25">
      <c r="A31" s="14" t="s">
        <v>29</v>
      </c>
      <c r="B31" s="15"/>
      <c r="C31" s="19"/>
      <c r="D31" s="15">
        <f t="shared" ref="D31:E31" si="2">AVERAGE(D19:D30)</f>
        <v>63126.083333333336</v>
      </c>
      <c r="E31" s="16">
        <f t="shared" si="2"/>
        <v>3.0336725839242334E-2</v>
      </c>
      <c r="G31" s="15">
        <f t="shared" ref="G31:H31" si="3">AVERAGE(G19:G30)</f>
        <v>41704.333333333336</v>
      </c>
      <c r="H31" s="16">
        <f t="shared" si="3"/>
        <v>3.3500000000000002E-2</v>
      </c>
    </row>
    <row r="32" spans="1:8" ht="15" customHeight="1" x14ac:dyDescent="0.25">
      <c r="B32" s="4"/>
      <c r="C32" s="4"/>
      <c r="D32" s="4"/>
      <c r="E32" s="11"/>
      <c r="G32" s="4"/>
      <c r="H32" s="11"/>
    </row>
    <row r="33" spans="1:8" x14ac:dyDescent="0.25">
      <c r="A33" s="7" t="s">
        <v>19</v>
      </c>
      <c r="B33" s="8" t="s">
        <v>15</v>
      </c>
      <c r="C33" s="4"/>
      <c r="D33" s="8">
        <v>2025</v>
      </c>
      <c r="E33" s="12" t="s">
        <v>28</v>
      </c>
      <c r="G33" s="8">
        <v>2026</v>
      </c>
      <c r="H33" s="12" t="s">
        <v>28</v>
      </c>
    </row>
    <row r="34" spans="1:8" x14ac:dyDescent="0.25">
      <c r="A34" s="2" t="s">
        <v>20</v>
      </c>
      <c r="B34" s="3" t="s">
        <v>0</v>
      </c>
      <c r="C34" s="9"/>
      <c r="D34" s="3">
        <v>175660</v>
      </c>
      <c r="E34" s="13">
        <v>4.2999999999999997E-2</v>
      </c>
      <c r="G34" s="3">
        <v>174262</v>
      </c>
      <c r="H34" s="13">
        <v>4.2000000000000003E-2</v>
      </c>
    </row>
    <row r="35" spans="1:8" x14ac:dyDescent="0.25">
      <c r="A35" s="2"/>
      <c r="B35" s="3" t="s">
        <v>1</v>
      </c>
      <c r="C35" s="9"/>
      <c r="D35" s="3">
        <v>150746</v>
      </c>
      <c r="E35" s="13">
        <v>2.8000000000000001E-2</v>
      </c>
      <c r="G35" s="3">
        <v>96741</v>
      </c>
      <c r="H35" s="13">
        <v>4.4999999999999998E-2</v>
      </c>
    </row>
    <row r="36" spans="1:8" x14ac:dyDescent="0.25">
      <c r="A36" s="2" t="s">
        <v>17</v>
      </c>
      <c r="B36" s="3" t="s">
        <v>2</v>
      </c>
      <c r="C36" s="9"/>
      <c r="D36" s="3">
        <v>173262</v>
      </c>
      <c r="E36" s="13">
        <v>0.04</v>
      </c>
      <c r="G36" s="3">
        <v>86309</v>
      </c>
      <c r="H36" s="17">
        <v>4.9000000000000002E-2</v>
      </c>
    </row>
    <row r="37" spans="1:8" x14ac:dyDescent="0.25">
      <c r="A37" s="2"/>
      <c r="B37" s="3" t="s">
        <v>3</v>
      </c>
      <c r="C37" s="9"/>
      <c r="D37" s="3">
        <v>188713</v>
      </c>
      <c r="E37" s="13">
        <v>3.6999999999999998E-2</v>
      </c>
      <c r="G37" s="3">
        <v>95137</v>
      </c>
      <c r="H37" s="13">
        <v>4.1000000000000002E-2</v>
      </c>
    </row>
    <row r="38" spans="1:8" x14ac:dyDescent="0.25">
      <c r="A38" s="2"/>
      <c r="B38" s="3" t="s">
        <v>4</v>
      </c>
      <c r="C38" s="9"/>
      <c r="D38" s="3">
        <v>206382</v>
      </c>
      <c r="E38" s="13">
        <v>3.5000000000000003E-2</v>
      </c>
      <c r="G38" s="3">
        <v>114178</v>
      </c>
      <c r="H38" s="13">
        <v>4.1000000000000002E-2</v>
      </c>
    </row>
    <row r="39" spans="1:8" x14ac:dyDescent="0.25">
      <c r="A39" s="2"/>
      <c r="B39" s="3" t="s">
        <v>5</v>
      </c>
      <c r="C39" s="9"/>
      <c r="D39" s="3">
        <v>214629</v>
      </c>
      <c r="E39" s="13">
        <v>3.8466376864263449E-2</v>
      </c>
      <c r="G39" s="3">
        <v>123311</v>
      </c>
      <c r="H39" s="13">
        <v>4.4999999999999998E-2</v>
      </c>
    </row>
    <row r="40" spans="1:8" x14ac:dyDescent="0.25">
      <c r="A40" s="2"/>
      <c r="B40" s="3" t="s">
        <v>6</v>
      </c>
      <c r="C40" s="9"/>
      <c r="D40" s="3">
        <v>227236</v>
      </c>
      <c r="E40" s="13">
        <v>3.9E-2</v>
      </c>
      <c r="G40" s="3"/>
      <c r="H40" s="13"/>
    </row>
    <row r="41" spans="1:8" x14ac:dyDescent="0.25">
      <c r="A41" s="6"/>
      <c r="B41" s="3" t="s">
        <v>7</v>
      </c>
      <c r="C41" s="9"/>
      <c r="D41" s="3">
        <v>218349</v>
      </c>
      <c r="E41" s="13">
        <v>3.9E-2</v>
      </c>
      <c r="G41" s="3"/>
      <c r="H41" s="13"/>
    </row>
    <row r="42" spans="1:8" x14ac:dyDescent="0.25">
      <c r="A42" s="6"/>
      <c r="B42" s="3" t="s">
        <v>8</v>
      </c>
      <c r="C42" s="9"/>
      <c r="D42" s="3">
        <v>195063</v>
      </c>
      <c r="E42" s="13">
        <v>3.7999999999999999E-2</v>
      </c>
      <c r="G42" s="3"/>
      <c r="H42" s="13"/>
    </row>
    <row r="43" spans="1:8" x14ac:dyDescent="0.25">
      <c r="A43" s="6"/>
      <c r="B43" s="3" t="s">
        <v>9</v>
      </c>
      <c r="C43" s="9"/>
      <c r="D43" s="3">
        <v>193671</v>
      </c>
      <c r="E43" s="13">
        <v>4.2999999999999997E-2</v>
      </c>
      <c r="G43" s="3"/>
      <c r="H43" s="13"/>
    </row>
    <row r="44" spans="1:8" x14ac:dyDescent="0.25">
      <c r="A44" s="6"/>
      <c r="B44" s="3" t="s">
        <v>10</v>
      </c>
      <c r="C44" s="9"/>
      <c r="D44" s="3">
        <v>166504</v>
      </c>
      <c r="E44" s="13">
        <v>4.9000000000000002E-2</v>
      </c>
      <c r="G44" s="3"/>
      <c r="H44" s="13"/>
    </row>
    <row r="45" spans="1:8" x14ac:dyDescent="0.25">
      <c r="A45" s="2"/>
      <c r="B45" s="3" t="s">
        <v>11</v>
      </c>
      <c r="C45" s="9"/>
      <c r="D45" s="3">
        <v>171386</v>
      </c>
      <c r="E45" s="13">
        <v>4.4999999999999998E-2</v>
      </c>
      <c r="G45" s="3"/>
      <c r="H45" s="13"/>
    </row>
    <row r="46" spans="1:8" x14ac:dyDescent="0.25">
      <c r="A46" s="14" t="s">
        <v>29</v>
      </c>
      <c r="B46" s="15"/>
      <c r="C46" s="19"/>
      <c r="D46" s="15">
        <f t="shared" ref="D46:E46" si="4">AVERAGE(D34:D45)</f>
        <v>190133.41666666666</v>
      </c>
      <c r="E46" s="16">
        <f t="shared" si="4"/>
        <v>3.953886473868861E-2</v>
      </c>
      <c r="G46" s="15">
        <f t="shared" ref="G46:H46" si="5">AVERAGE(G34:G45)</f>
        <v>114989.66666666667</v>
      </c>
      <c r="H46" s="16">
        <f t="shared" si="5"/>
        <v>4.3833333333333335E-2</v>
      </c>
    </row>
    <row r="47" spans="1:8" ht="15" customHeight="1" x14ac:dyDescent="0.25">
      <c r="B47" s="4"/>
      <c r="C47" s="4"/>
      <c r="D47" s="4"/>
      <c r="E47" s="11"/>
      <c r="G47" s="4"/>
      <c r="H47" s="11"/>
    </row>
    <row r="48" spans="1:8" x14ac:dyDescent="0.25">
      <c r="A48" s="7" t="s">
        <v>21</v>
      </c>
      <c r="B48" s="8" t="s">
        <v>15</v>
      </c>
      <c r="C48" s="4"/>
      <c r="D48" s="8">
        <v>2025</v>
      </c>
      <c r="E48" s="12" t="s">
        <v>28</v>
      </c>
      <c r="G48" s="8">
        <v>2026</v>
      </c>
      <c r="H48" s="12" t="s">
        <v>28</v>
      </c>
    </row>
    <row r="49" spans="1:8" x14ac:dyDescent="0.25">
      <c r="A49" s="2" t="s">
        <v>23</v>
      </c>
      <c r="B49" s="3" t="s">
        <v>0</v>
      </c>
      <c r="C49" s="9"/>
      <c r="D49" s="3">
        <v>24776</v>
      </c>
      <c r="E49" s="17">
        <v>8.2000000000000003E-2</v>
      </c>
      <c r="G49" s="3">
        <v>21069</v>
      </c>
      <c r="H49" s="17">
        <v>7.3999999999999996E-2</v>
      </c>
    </row>
    <row r="50" spans="1:8" x14ac:dyDescent="0.25">
      <c r="A50" s="2"/>
      <c r="B50" s="3" t="s">
        <v>1</v>
      </c>
      <c r="C50" s="9"/>
      <c r="D50" s="3">
        <v>22733</v>
      </c>
      <c r="E50" s="17">
        <v>0.05</v>
      </c>
      <c r="G50" s="3">
        <v>15701</v>
      </c>
      <c r="H50" s="17">
        <v>7.1999999999999995E-2</v>
      </c>
    </row>
    <row r="51" spans="1:8" x14ac:dyDescent="0.25">
      <c r="A51" s="2" t="s">
        <v>22</v>
      </c>
      <c r="B51" s="3" t="s">
        <v>2</v>
      </c>
      <c r="C51" s="9"/>
      <c r="D51" s="3">
        <v>27324</v>
      </c>
      <c r="E51" s="17">
        <v>6.7000000000000004E-2</v>
      </c>
      <c r="G51" s="3">
        <v>17253</v>
      </c>
      <c r="H51" s="17">
        <v>8.5000000000000006E-2</v>
      </c>
    </row>
    <row r="52" spans="1:8" x14ac:dyDescent="0.25">
      <c r="A52" s="2"/>
      <c r="B52" s="3" t="s">
        <v>3</v>
      </c>
      <c r="C52" s="9"/>
      <c r="D52" s="3">
        <v>30813</v>
      </c>
      <c r="E52" s="17">
        <v>6.9000000000000006E-2</v>
      </c>
      <c r="G52" s="3">
        <v>19172</v>
      </c>
      <c r="H52" s="17">
        <v>7.9000000000000001E-2</v>
      </c>
    </row>
    <row r="53" spans="1:8" x14ac:dyDescent="0.25">
      <c r="A53" s="2"/>
      <c r="B53" s="3" t="s">
        <v>4</v>
      </c>
      <c r="C53" s="9"/>
      <c r="D53" s="3">
        <v>32885</v>
      </c>
      <c r="E53" s="17">
        <v>6.6000000000000003E-2</v>
      </c>
      <c r="G53" s="3">
        <v>21673</v>
      </c>
      <c r="H53" s="17">
        <v>8.3000000000000004E-2</v>
      </c>
    </row>
    <row r="54" spans="1:8" x14ac:dyDescent="0.25">
      <c r="A54" s="2"/>
      <c r="B54" s="3" t="s">
        <v>5</v>
      </c>
      <c r="C54" s="9"/>
      <c r="D54" s="3">
        <v>29706</v>
      </c>
      <c r="E54" s="17">
        <v>7.6381875715343703E-2</v>
      </c>
      <c r="G54" s="3">
        <v>21147</v>
      </c>
      <c r="H54" s="17">
        <v>8.7999999999999995E-2</v>
      </c>
    </row>
    <row r="55" spans="1:8" x14ac:dyDescent="0.25">
      <c r="A55" s="2"/>
      <c r="B55" s="3" t="s">
        <v>6</v>
      </c>
      <c r="C55" s="9"/>
      <c r="D55" s="3">
        <v>33238</v>
      </c>
      <c r="E55" s="17">
        <v>7.6999999999999999E-2</v>
      </c>
      <c r="G55" s="3"/>
      <c r="H55" s="17"/>
    </row>
    <row r="56" spans="1:8" x14ac:dyDescent="0.25">
      <c r="A56" s="2"/>
      <c r="B56" s="3" t="s">
        <v>7</v>
      </c>
      <c r="C56" s="9"/>
      <c r="D56" s="3">
        <v>32877</v>
      </c>
      <c r="E56" s="17">
        <v>7.4999999999999997E-2</v>
      </c>
      <c r="G56" s="3"/>
      <c r="H56" s="17"/>
    </row>
    <row r="57" spans="1:8" x14ac:dyDescent="0.25">
      <c r="A57" s="2"/>
      <c r="B57" s="3" t="s">
        <v>8</v>
      </c>
      <c r="C57" s="9"/>
      <c r="D57" s="3">
        <v>28511</v>
      </c>
      <c r="E57" s="17">
        <v>6.7000000000000004E-2</v>
      </c>
      <c r="G57" s="3"/>
      <c r="H57" s="17"/>
    </row>
    <row r="58" spans="1:8" x14ac:dyDescent="0.25">
      <c r="A58" s="2"/>
      <c r="B58" s="3" t="s">
        <v>9</v>
      </c>
      <c r="C58" s="9"/>
      <c r="D58" s="3">
        <v>25566</v>
      </c>
      <c r="E58" s="17">
        <v>7.0999999999999994E-2</v>
      </c>
      <c r="G58" s="3"/>
      <c r="H58" s="17"/>
    </row>
    <row r="59" spans="1:8" x14ac:dyDescent="0.25">
      <c r="A59" s="2"/>
      <c r="B59" s="3" t="s">
        <v>10</v>
      </c>
      <c r="C59" s="9"/>
      <c r="D59" s="3">
        <v>20100</v>
      </c>
      <c r="E59" s="17">
        <v>7.9000000000000001E-2</v>
      </c>
      <c r="G59" s="3"/>
      <c r="H59" s="17"/>
    </row>
    <row r="60" spans="1:8" x14ac:dyDescent="0.25">
      <c r="A60" s="2"/>
      <c r="B60" s="3" t="s">
        <v>11</v>
      </c>
      <c r="C60" s="9"/>
      <c r="D60" s="3">
        <v>20787</v>
      </c>
      <c r="E60" s="17">
        <v>6.8000000000000005E-2</v>
      </c>
      <c r="G60" s="3"/>
      <c r="H60" s="17"/>
    </row>
    <row r="61" spans="1:8" x14ac:dyDescent="0.25">
      <c r="A61" s="14" t="s">
        <v>29</v>
      </c>
      <c r="B61" s="15"/>
      <c r="C61" s="19"/>
      <c r="D61" s="15">
        <f t="shared" ref="D61:E61" si="6">AVERAGE(D49:D60)</f>
        <v>27443</v>
      </c>
      <c r="E61" s="17">
        <f t="shared" si="6"/>
        <v>7.0615156309611973E-2</v>
      </c>
      <c r="G61" s="15">
        <f t="shared" ref="G61:H61" si="7">AVERAGE(G49:G60)</f>
        <v>19335.833333333332</v>
      </c>
      <c r="H61" s="17">
        <f t="shared" si="7"/>
        <v>8.0166666666666664E-2</v>
      </c>
    </row>
    <row r="62" spans="1:8" ht="15" customHeight="1" x14ac:dyDescent="0.25">
      <c r="B62" s="4"/>
      <c r="C62" s="4"/>
      <c r="D62" s="4"/>
      <c r="E62" s="11"/>
      <c r="G62" s="4"/>
      <c r="H62" s="11"/>
    </row>
    <row r="63" spans="1:8" x14ac:dyDescent="0.25">
      <c r="A63" s="7" t="s">
        <v>24</v>
      </c>
      <c r="B63" s="8" t="s">
        <v>15</v>
      </c>
      <c r="C63" s="4"/>
      <c r="D63" s="8">
        <v>2025</v>
      </c>
      <c r="E63" s="12" t="s">
        <v>28</v>
      </c>
      <c r="G63" s="8">
        <v>2026</v>
      </c>
      <c r="H63" s="12" t="s">
        <v>28</v>
      </c>
    </row>
    <row r="64" spans="1:8" x14ac:dyDescent="0.25">
      <c r="A64" s="2" t="s">
        <v>25</v>
      </c>
      <c r="B64" s="3" t="s">
        <v>0</v>
      </c>
      <c r="C64" s="9"/>
      <c r="D64" s="3">
        <v>24460</v>
      </c>
      <c r="E64" s="13">
        <v>2.1999999999999999E-2</v>
      </c>
      <c r="G64" s="3">
        <v>26584</v>
      </c>
      <c r="H64" s="13">
        <v>8.9999999999999993E-3</v>
      </c>
    </row>
    <row r="65" spans="1:13" x14ac:dyDescent="0.25">
      <c r="A65" s="2"/>
      <c r="B65" s="3" t="s">
        <v>1</v>
      </c>
      <c r="C65" s="9"/>
      <c r="D65" s="3">
        <v>20510</v>
      </c>
      <c r="E65" s="13">
        <v>8.0000000000000002E-3</v>
      </c>
      <c r="G65" s="3">
        <v>21552</v>
      </c>
      <c r="H65" s="13">
        <v>0.01</v>
      </c>
    </row>
    <row r="66" spans="1:13" x14ac:dyDescent="0.25">
      <c r="A66" s="2" t="s">
        <v>13</v>
      </c>
      <c r="B66" s="3" t="s">
        <v>2</v>
      </c>
      <c r="C66" s="9"/>
      <c r="D66" s="3">
        <v>24994</v>
      </c>
      <c r="E66" s="13">
        <v>1.7000000000000001E-2</v>
      </c>
      <c r="G66" s="3">
        <v>23732</v>
      </c>
      <c r="H66" s="13">
        <v>1.2E-2</v>
      </c>
    </row>
    <row r="67" spans="1:13" x14ac:dyDescent="0.25">
      <c r="A67" s="2"/>
      <c r="B67" s="3" t="s">
        <v>3</v>
      </c>
      <c r="C67" s="9"/>
      <c r="D67" s="3">
        <v>26878</v>
      </c>
      <c r="E67" s="13">
        <v>1.7999999999999999E-2</v>
      </c>
      <c r="G67" s="3">
        <v>25678</v>
      </c>
      <c r="H67" s="13">
        <v>1.2E-2</v>
      </c>
    </row>
    <row r="68" spans="1:13" x14ac:dyDescent="0.25">
      <c r="A68" s="2"/>
      <c r="B68" s="3" t="s">
        <v>4</v>
      </c>
      <c r="C68" s="9"/>
      <c r="D68" s="3">
        <v>28137</v>
      </c>
      <c r="E68" s="13">
        <v>1.7999999999999999E-2</v>
      </c>
      <c r="G68" s="3">
        <v>29977</v>
      </c>
      <c r="H68" s="13">
        <v>1.2999999999999999E-2</v>
      </c>
    </row>
    <row r="69" spans="1:13" x14ac:dyDescent="0.25">
      <c r="A69" s="2"/>
      <c r="B69" s="3" t="s">
        <v>5</v>
      </c>
      <c r="C69" s="9"/>
      <c r="D69" s="3">
        <v>28347</v>
      </c>
      <c r="E69" s="13">
        <v>2.0601827353864607E-2</v>
      </c>
      <c r="G69" s="3">
        <v>30751</v>
      </c>
      <c r="H69" s="13">
        <v>1.4999999999999999E-2</v>
      </c>
    </row>
    <row r="70" spans="1:13" x14ac:dyDescent="0.25">
      <c r="A70" s="2"/>
      <c r="B70" s="3" t="s">
        <v>6</v>
      </c>
      <c r="C70" s="9"/>
      <c r="D70" s="3">
        <v>31303</v>
      </c>
      <c r="E70" s="13">
        <v>2.4E-2</v>
      </c>
      <c r="G70" s="3"/>
      <c r="H70" s="13"/>
    </row>
    <row r="71" spans="1:13" x14ac:dyDescent="0.25">
      <c r="A71" s="2"/>
      <c r="B71" s="3" t="s">
        <v>7</v>
      </c>
      <c r="C71" s="9"/>
      <c r="D71" s="3">
        <v>29017</v>
      </c>
      <c r="E71" s="13">
        <v>2.1999999999999999E-2</v>
      </c>
      <c r="G71" s="3"/>
      <c r="H71" s="13"/>
    </row>
    <row r="72" spans="1:13" x14ac:dyDescent="0.25">
      <c r="A72" s="2"/>
      <c r="B72" s="3" t="s">
        <v>8</v>
      </c>
      <c r="C72" s="9"/>
      <c r="D72" s="3">
        <v>26732</v>
      </c>
      <c r="E72" s="13">
        <v>2.3E-2</v>
      </c>
      <c r="G72" s="3"/>
      <c r="H72" s="13"/>
    </row>
    <row r="73" spans="1:13" x14ac:dyDescent="0.25">
      <c r="A73" s="2"/>
      <c r="B73" s="3" t="s">
        <v>9</v>
      </c>
      <c r="C73" s="9"/>
      <c r="D73" s="3">
        <v>26448</v>
      </c>
      <c r="E73" s="13">
        <v>1.9E-2</v>
      </c>
      <c r="G73" s="3"/>
      <c r="H73" s="13"/>
    </row>
    <row r="74" spans="1:13" x14ac:dyDescent="0.25">
      <c r="A74" s="2"/>
      <c r="B74" s="3" t="s">
        <v>10</v>
      </c>
      <c r="C74" s="9"/>
      <c r="D74" s="3">
        <v>26902</v>
      </c>
      <c r="E74" s="13">
        <v>1.0999999999999999E-2</v>
      </c>
      <c r="G74" s="3"/>
      <c r="H74" s="13"/>
    </row>
    <row r="75" spans="1:13" x14ac:dyDescent="0.25">
      <c r="A75" s="2"/>
      <c r="B75" s="3" t="s">
        <v>11</v>
      </c>
      <c r="C75" s="9"/>
      <c r="D75" s="3">
        <v>27544</v>
      </c>
      <c r="E75" s="13">
        <v>0.01</v>
      </c>
      <c r="G75" s="3"/>
      <c r="H75" s="13"/>
    </row>
    <row r="76" spans="1:13" x14ac:dyDescent="0.25">
      <c r="A76" s="14" t="s">
        <v>29</v>
      </c>
      <c r="B76" s="15"/>
      <c r="C76" s="19"/>
      <c r="D76" s="15">
        <f>AVERAGE(D64:D75)</f>
        <v>26772.666666666668</v>
      </c>
      <c r="E76" s="16">
        <f>AVERAGE(E64:E75)</f>
        <v>1.7716818946155382E-2</v>
      </c>
      <c r="G76" s="15">
        <f>AVERAGE(G64:G75)</f>
        <v>26379</v>
      </c>
      <c r="H76" s="16">
        <f>AVERAGE(H64:H75)</f>
        <v>1.1833333333333333E-2</v>
      </c>
    </row>
    <row r="77" spans="1:13" ht="15" customHeight="1" x14ac:dyDescent="0.25">
      <c r="M77" s="9"/>
    </row>
    <row r="78" spans="1:13" x14ac:dyDescent="0.25">
      <c r="A78" s="7" t="s">
        <v>27</v>
      </c>
      <c r="B78" s="8" t="s">
        <v>15</v>
      </c>
      <c r="C78" s="4"/>
      <c r="D78" s="8">
        <v>2025</v>
      </c>
      <c r="E78" s="12" t="s">
        <v>28</v>
      </c>
      <c r="G78" s="8">
        <v>2026</v>
      </c>
      <c r="H78" s="12" t="s">
        <v>28</v>
      </c>
    </row>
    <row r="79" spans="1:13" x14ac:dyDescent="0.25">
      <c r="A79" s="2" t="s">
        <v>26</v>
      </c>
      <c r="B79" s="3" t="s">
        <v>0</v>
      </c>
      <c r="C79" s="9"/>
      <c r="D79" s="3">
        <f t="shared" ref="D79:D90" si="8">SUM(D4,D19,D34,D49,D64)</f>
        <v>378485</v>
      </c>
      <c r="E79" s="18">
        <f>SUM(E4, E19, E34, E49, E64)/5</f>
        <v>4.0599999999999997E-2</v>
      </c>
      <c r="G79" s="3">
        <f t="shared" ref="G79:G90" si="9">SUM(G4,G19,G34,G49,G64)</f>
        <v>391958</v>
      </c>
      <c r="H79" s="18">
        <f>SUM(H4, H19, H34, H49, H64)/5</f>
        <v>3.56E-2</v>
      </c>
    </row>
    <row r="80" spans="1:13" x14ac:dyDescent="0.25">
      <c r="A80" s="2"/>
      <c r="B80" s="3" t="s">
        <v>1</v>
      </c>
      <c r="C80" s="9"/>
      <c r="D80" s="3">
        <f t="shared" si="8"/>
        <v>343072</v>
      </c>
      <c r="E80" s="18">
        <f>SUM(E5, E20, E35, E50, E65)/5</f>
        <v>2.4E-2</v>
      </c>
      <c r="G80" s="3">
        <f t="shared" si="9"/>
        <v>236540</v>
      </c>
      <c r="H80" s="18">
        <f>SUM(H5, H20, H35, H50, H65)/5</f>
        <v>3.7400000000000003E-2</v>
      </c>
    </row>
    <row r="81" spans="1:11" x14ac:dyDescent="0.25">
      <c r="A81" s="2"/>
      <c r="B81" s="3" t="s">
        <v>2</v>
      </c>
      <c r="C81" s="9"/>
      <c r="D81" s="3">
        <f t="shared" si="8"/>
        <v>389671</v>
      </c>
      <c r="E81" s="18">
        <f t="shared" ref="E81:E84" si="10">SUM(E6, E21, E36, E51, E66)/5</f>
        <v>3.4599999999999999E-2</v>
      </c>
      <c r="G81" s="3">
        <f t="shared" si="9"/>
        <v>228150</v>
      </c>
      <c r="H81" s="18">
        <f>SUM(H6, H21, H36, H51, H66)/5</f>
        <v>4.2200000000000001E-2</v>
      </c>
    </row>
    <row r="82" spans="1:11" x14ac:dyDescent="0.25">
      <c r="A82" s="2"/>
      <c r="B82" s="3" t="s">
        <v>3</v>
      </c>
      <c r="C82" s="9"/>
      <c r="D82" s="3">
        <f t="shared" si="8"/>
        <v>427125</v>
      </c>
      <c r="E82" s="18">
        <f t="shared" si="10"/>
        <v>3.3999999999999996E-2</v>
      </c>
      <c r="G82" s="3">
        <f t="shared" si="9"/>
        <v>247517</v>
      </c>
      <c r="H82" s="18">
        <f>SUM(H7, H22, H37, H52, H67)/5</f>
        <v>3.8600000000000002E-2</v>
      </c>
    </row>
    <row r="83" spans="1:11" x14ac:dyDescent="0.25">
      <c r="A83" s="2"/>
      <c r="B83" s="3" t="s">
        <v>4</v>
      </c>
      <c r="C83" s="9"/>
      <c r="D83" s="3">
        <f t="shared" si="8"/>
        <v>474483</v>
      </c>
      <c r="E83" s="18">
        <f t="shared" si="10"/>
        <v>3.3600000000000005E-2</v>
      </c>
      <c r="G83" s="3">
        <f t="shared" si="9"/>
        <v>290075</v>
      </c>
      <c r="H83" s="18">
        <f>SUM(H8, H23, H38, H53, H68)/5</f>
        <v>0.04</v>
      </c>
    </row>
    <row r="84" spans="1:11" x14ac:dyDescent="0.25">
      <c r="A84" s="2"/>
      <c r="B84" s="3" t="s">
        <v>5</v>
      </c>
      <c r="C84" s="9"/>
      <c r="D84" s="3">
        <f t="shared" si="8"/>
        <v>477175</v>
      </c>
      <c r="E84" s="18">
        <f t="shared" si="10"/>
        <v>3.9022284792719263E-2</v>
      </c>
      <c r="G84" s="3">
        <f t="shared" si="9"/>
        <v>304265</v>
      </c>
      <c r="H84" s="18">
        <f>SUM(H9, H24, H39, H54, H69)/5</f>
        <v>4.3599999999999993E-2</v>
      </c>
    </row>
    <row r="85" spans="1:11" x14ac:dyDescent="0.25">
      <c r="A85" s="2"/>
      <c r="B85" s="3" t="s">
        <v>6</v>
      </c>
      <c r="C85" s="9"/>
      <c r="D85" s="3">
        <f t="shared" si="8"/>
        <v>509962</v>
      </c>
      <c r="E85" s="13"/>
      <c r="G85" s="3">
        <f t="shared" si="9"/>
        <v>0</v>
      </c>
      <c r="H85" s="13"/>
      <c r="K85" s="21"/>
    </row>
    <row r="86" spans="1:11" x14ac:dyDescent="0.25">
      <c r="A86" s="2"/>
      <c r="B86" s="3" t="s">
        <v>7</v>
      </c>
      <c r="C86" s="9"/>
      <c r="D86" s="3">
        <f t="shared" si="8"/>
        <v>482654</v>
      </c>
      <c r="E86" s="13"/>
      <c r="G86" s="3">
        <f t="shared" si="9"/>
        <v>0</v>
      </c>
      <c r="H86" s="13"/>
      <c r="K86" s="21"/>
    </row>
    <row r="87" spans="1:11" x14ac:dyDescent="0.25">
      <c r="A87" s="2"/>
      <c r="B87" s="3" t="s">
        <v>8</v>
      </c>
      <c r="C87" s="9"/>
      <c r="D87" s="3">
        <f t="shared" si="8"/>
        <v>436712</v>
      </c>
      <c r="E87" s="13"/>
      <c r="G87" s="3">
        <f t="shared" si="9"/>
        <v>0</v>
      </c>
      <c r="H87" s="13"/>
      <c r="K87" s="21"/>
    </row>
    <row r="88" spans="1:11" x14ac:dyDescent="0.25">
      <c r="A88" s="2"/>
      <c r="B88" s="3" t="s">
        <v>9</v>
      </c>
      <c r="C88" s="9"/>
      <c r="D88" s="3">
        <f t="shared" si="8"/>
        <v>428982</v>
      </c>
      <c r="E88" s="13"/>
      <c r="G88" s="3">
        <f t="shared" si="9"/>
        <v>0</v>
      </c>
      <c r="H88" s="13"/>
    </row>
    <row r="89" spans="1:11" x14ac:dyDescent="0.25">
      <c r="A89" s="2"/>
      <c r="B89" s="3" t="s">
        <v>10</v>
      </c>
      <c r="C89" s="9"/>
      <c r="D89" s="3">
        <f t="shared" si="8"/>
        <v>374412</v>
      </c>
      <c r="E89" s="13"/>
      <c r="G89" s="3">
        <f t="shared" si="9"/>
        <v>0</v>
      </c>
      <c r="H89" s="13"/>
    </row>
    <row r="90" spans="1:11" x14ac:dyDescent="0.25">
      <c r="A90" s="2"/>
      <c r="B90" s="3" t="s">
        <v>11</v>
      </c>
      <c r="C90" s="9"/>
      <c r="D90" s="3">
        <f t="shared" si="8"/>
        <v>375603</v>
      </c>
      <c r="E90" s="13"/>
      <c r="G90" s="3">
        <f t="shared" si="9"/>
        <v>0</v>
      </c>
      <c r="H90" s="13"/>
    </row>
    <row r="91" spans="1:11" x14ac:dyDescent="0.25">
      <c r="A91" s="14" t="s">
        <v>29</v>
      </c>
      <c r="B91" s="15"/>
      <c r="C91" s="19"/>
      <c r="D91" s="15">
        <f>AVERAGE(D79:D90)</f>
        <v>424861.33333333331</v>
      </c>
      <c r="E91" s="16">
        <f>AVERAGE(E79:E90)</f>
        <v>3.4303714132119877E-2</v>
      </c>
      <c r="G91" s="15">
        <f>SUM(G79:G90)/3</f>
        <v>566168.33333333337</v>
      </c>
      <c r="H91" s="16">
        <f>AVERAGE(H79:H90)</f>
        <v>3.9566666666666674E-2</v>
      </c>
    </row>
  </sheetData>
  <phoneticPr fontId="2" type="noConversion"/>
  <pageMargins left="0.5" right="0.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 Hoskins</cp:lastModifiedBy>
  <cp:lastPrinted>2023-01-04T18:09:44Z</cp:lastPrinted>
  <dcterms:created xsi:type="dcterms:W3CDTF">2022-05-11T22:23:13Z</dcterms:created>
  <dcterms:modified xsi:type="dcterms:W3CDTF">2026-07-02T16:45:59Z</dcterms:modified>
</cp:coreProperties>
</file>